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360" windowHeight="4680" activeTab="1"/>
  </bookViews>
  <sheets>
    <sheet name="Sheet1" sheetId="1" r:id="rId1"/>
    <sheet name="Sheet2" sheetId="2" r:id="rId2"/>
    <sheet name="Sheet3" sheetId="3" state="hidden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/>
</workbook>
</file>

<file path=xl/calcChain.xml><?xml version="1.0" encoding="utf-8"?>
<calcChain xmlns="http://schemas.openxmlformats.org/spreadsheetml/2006/main">
  <c r="C16" i="2" l="1"/>
  <c r="F29" i="2" s="1"/>
  <c r="C6" i="2"/>
  <c r="C12" i="2" s="1"/>
  <c r="F27" i="2"/>
  <c r="C11" i="2"/>
  <c r="C13" i="2"/>
  <c r="F28" i="2" l="1"/>
  <c r="C17" i="2"/>
  <c r="B22" i="2"/>
  <c r="C8" i="2"/>
  <c r="B20" i="2"/>
  <c r="C14" i="2"/>
</calcChain>
</file>

<file path=xl/sharedStrings.xml><?xml version="1.0" encoding="utf-8"?>
<sst xmlns="http://schemas.openxmlformats.org/spreadsheetml/2006/main" count="162" uniqueCount="155">
  <si>
    <t xml:space="preserve">Rainfall </t>
  </si>
  <si>
    <t>Number of Users</t>
  </si>
  <si>
    <t>Gallons per day/person</t>
  </si>
  <si>
    <t>Supplement from well</t>
  </si>
  <si>
    <t>STEP 1</t>
  </si>
  <si>
    <t>Gallons required per day</t>
  </si>
  <si>
    <t>(users x gpd/p =)</t>
  </si>
  <si>
    <t>Days in residence/year</t>
  </si>
  <si>
    <t>STEP 2</t>
  </si>
  <si>
    <t>Total water use per year</t>
  </si>
  <si>
    <t>(gpd x days =)</t>
  </si>
  <si>
    <t>Rainfall</t>
  </si>
  <si>
    <t>Water per sq.ft./inch of rain</t>
  </si>
  <si>
    <t>STEP 3</t>
  </si>
  <si>
    <t>Gallons water/sq.ft./year</t>
  </si>
  <si>
    <t>(rainfall x .623 =)</t>
  </si>
  <si>
    <t>Total water needed per year</t>
  </si>
  <si>
    <t>STEP 4</t>
  </si>
  <si>
    <t>sq.ft.collection area needed</t>
  </si>
  <si>
    <t>(water needed/gpsqft =)</t>
  </si>
  <si>
    <t>Days storage required</t>
  </si>
  <si>
    <t>STEP 5</t>
  </si>
  <si>
    <t>Gallons of storage required</t>
  </si>
  <si>
    <t>(days stg x gpd =)</t>
  </si>
  <si>
    <t>System requirements for the above system are as follows</t>
  </si>
  <si>
    <t>REQUIRED</t>
  </si>
  <si>
    <t>sq.ft.</t>
  </si>
  <si>
    <t>Storage capacity required to supply system for periods without rain (summer)</t>
  </si>
  <si>
    <t>gallons</t>
  </si>
  <si>
    <t>ROOF TOP COLLECTION AREA</t>
  </si>
  <si>
    <t xml:space="preserve">    </t>
  </si>
  <si>
    <t>Sq. Ft.</t>
  </si>
  <si>
    <t>Main House</t>
  </si>
  <si>
    <t>Studio</t>
  </si>
  <si>
    <t>Garage</t>
  </si>
  <si>
    <t>TOTAL COLLECTION AREA PROVIDED</t>
  </si>
  <si>
    <t>TOTAL WATER AVAILABLE ANNUALLY</t>
  </si>
  <si>
    <t>TOTAL WATER STORAGE REQUIRED</t>
  </si>
  <si>
    <r>
      <t xml:space="preserve">LIST OF MATERIALS  </t>
    </r>
    <r>
      <rPr>
        <sz val="14"/>
        <rFont val="Arial"/>
        <family val="2"/>
      </rPr>
      <t>Must be approved by one of the following agencies</t>
    </r>
  </si>
  <si>
    <t xml:space="preserve">                                                       NSF standard 51/61-EPA potable use-FDA materials-CSA/ANSI or AWWA</t>
  </si>
  <si>
    <t>Item</t>
  </si>
  <si>
    <t>Material Supplied</t>
  </si>
  <si>
    <t>Manufacturer</t>
  </si>
  <si>
    <t>model</t>
  </si>
  <si>
    <t>number</t>
  </si>
  <si>
    <t xml:space="preserve">Roofing Material          </t>
  </si>
  <si>
    <t>Enameled Steel seamless roofing</t>
  </si>
  <si>
    <t>Storage</t>
  </si>
  <si>
    <t>Rotomold Poly Storage Tank</t>
  </si>
  <si>
    <t xml:space="preserve">Century Plastics  VU  </t>
  </si>
  <si>
    <t>Transfer tank/prefilter</t>
  </si>
  <si>
    <t>Premier Plastics</t>
  </si>
  <si>
    <t>Transfer Pump</t>
  </si>
  <si>
    <t>Stainless Sump Pump</t>
  </si>
  <si>
    <t>Grundfos</t>
  </si>
  <si>
    <t>GP350</t>
  </si>
  <si>
    <t>Pressure Pump</t>
  </si>
  <si>
    <t>Jet Pump</t>
  </si>
  <si>
    <t>Sears</t>
  </si>
  <si>
    <t>.5hp</t>
  </si>
  <si>
    <t>Pressure Tank</t>
  </si>
  <si>
    <t>Wellrite</t>
  </si>
  <si>
    <t>Sealed</t>
  </si>
  <si>
    <t>40 Gal</t>
  </si>
  <si>
    <t>Float Switches</t>
  </si>
  <si>
    <t>starite</t>
  </si>
  <si>
    <t>plastic with weight</t>
  </si>
  <si>
    <t>Disenfection</t>
  </si>
  <si>
    <t>ultraviolet</t>
  </si>
  <si>
    <t>Pura Inc</t>
  </si>
  <si>
    <t>Bigblue</t>
  </si>
  <si>
    <t>Filtration</t>
  </si>
  <si>
    <t>10mic sed/.5 mic carbon block</t>
  </si>
  <si>
    <t>Prefiltration</t>
  </si>
  <si>
    <t>10 mesh screen / transfer pump</t>
  </si>
  <si>
    <t xml:space="preserve">            Greywater</t>
  </si>
  <si>
    <t>Predisenfection</t>
  </si>
  <si>
    <t>Hand Chlorinate</t>
  </si>
  <si>
    <t>Piping</t>
  </si>
  <si>
    <t>PVC sch 40 NSF approved</t>
  </si>
  <si>
    <t>valves</t>
  </si>
  <si>
    <t>code approved</t>
  </si>
  <si>
    <t>Operation and Maintenance</t>
  </si>
  <si>
    <t>Roofing</t>
  </si>
  <si>
    <t>Roof should be cleaned with a garden blower when dry.  Should be cleaned at least</t>
  </si>
  <si>
    <t>once per quarter to prevent deposits to build up and cause moss growth.</t>
  </si>
  <si>
    <t>Gutters</t>
  </si>
  <si>
    <t>Gutters should be cleaned at least monthly during winter storm season to prevent</t>
  </si>
  <si>
    <t xml:space="preserve">accumulation of debris, leaves and needles.  Basket strainers should be installed in </t>
  </si>
  <si>
    <t>the top of downspouts to prevent accumulationsof debris from getting in system.</t>
  </si>
  <si>
    <t>Transfer tank</t>
  </si>
  <si>
    <t>Screen should be cleaned monthly.  Tank should be emptied quarterly and cleaned</t>
  </si>
  <si>
    <t>with a shop vacuum.</t>
  </si>
  <si>
    <t>Chlorination</t>
  </si>
  <si>
    <t xml:space="preserve">Hand chlorination should be done weekly during rainy season by placing 1/8 cup </t>
  </si>
  <si>
    <t>houshold bleach in transfer tank.</t>
  </si>
  <si>
    <t>Hand chlorination during summer (dry season) by placing 1 cup of houshold bleach</t>
  </si>
  <si>
    <t>in each storage tank monthly.</t>
  </si>
  <si>
    <t>Sediment filter should be changed every 6 months or when pressure decreases.</t>
  </si>
  <si>
    <t xml:space="preserve">.5 micron carbon block should be changed every 6 months or when pressure </t>
  </si>
  <si>
    <t>decreases.</t>
  </si>
  <si>
    <t xml:space="preserve">If home is to be unoccupied for long periods, filter bodies should be drained to </t>
  </si>
  <si>
    <t>prevent damage from freezing.  Also,  Filters should be replaced with new if system</t>
  </si>
  <si>
    <t>is unused for more than 3 months.</t>
  </si>
  <si>
    <t>Ultra Violet System</t>
  </si>
  <si>
    <t>UV bulb should be replaced annually.</t>
  </si>
  <si>
    <t>Quartz Glass tube surrounding bulb should be wiped with clean cloth every 6 months</t>
  </si>
  <si>
    <t>Uv unit should be drained during long periods when home is unnoccupied.</t>
  </si>
  <si>
    <t>Do not look directly at Ultra Violet bulb when it is lighted.</t>
  </si>
  <si>
    <t>Supporting documentation for required items included with this application for Alternative Water System</t>
  </si>
  <si>
    <t>NORTHWEST WATER SOURCE/GREYWATER MANAGEMENT, FRIDAY HARBOR,WASH</t>
  </si>
  <si>
    <t>p.o. box 2766, 378-8900 fax 378-8790  e-mail     water@waterstore.com</t>
  </si>
  <si>
    <t>Catchment Water Budget for Feasibility</t>
  </si>
  <si>
    <t xml:space="preserve">All roofing material to be enameled metal or other approved impervious surface. </t>
  </si>
  <si>
    <t>Average Rainfall by location</t>
  </si>
  <si>
    <t>South Lopez</t>
  </si>
  <si>
    <t>15"/yr</t>
  </si>
  <si>
    <t>South San Juan</t>
  </si>
  <si>
    <t>18/yr</t>
  </si>
  <si>
    <t>Fisherman's Bay</t>
  </si>
  <si>
    <t>20"/yr</t>
  </si>
  <si>
    <t>Friday Harbor</t>
  </si>
  <si>
    <t>22"/yr</t>
  </si>
  <si>
    <t>Central San Juan, North Lopez</t>
  </si>
  <si>
    <t>24"/yr</t>
  </si>
  <si>
    <t>Shaw, Henry, Crane</t>
  </si>
  <si>
    <t>26"/yr</t>
  </si>
  <si>
    <t>Roche Harbor, Orcas Landing</t>
  </si>
  <si>
    <t>27"/yr</t>
  </si>
  <si>
    <t>Deer Harbor, West Sound, West Orcas</t>
  </si>
  <si>
    <t>28"/yr</t>
  </si>
  <si>
    <t>Eastsound, Buck Mt., N.W. Orcas, Waldron</t>
  </si>
  <si>
    <t>29"/yr</t>
  </si>
  <si>
    <t>Olga, Pt. Lawrence, Obstruction Is.</t>
  </si>
  <si>
    <t>32"/yr</t>
  </si>
  <si>
    <t>Northshore Orcas, Mt Constitution, Twin Lakes</t>
  </si>
  <si>
    <t>Directions for use of this work sheet.</t>
  </si>
  <si>
    <t>Choose the average rainfall from the listing at the bottom of page one</t>
  </si>
  <si>
    <t>adjust the variables (red figures above) for your conditions</t>
  </si>
  <si>
    <t>note requirements (blue figures above) to size your system</t>
  </si>
  <si>
    <t>insert planned structures (green figures above) to determine whether the proposed structure</t>
  </si>
  <si>
    <r>
      <t xml:space="preserve">is of adequate size to supply required water.  </t>
    </r>
    <r>
      <rPr>
        <b/>
        <sz val="10"/>
        <rFont val="Arial"/>
        <family val="2"/>
      </rPr>
      <t>Don"t</t>
    </r>
    <r>
      <rPr>
        <sz val="10"/>
        <rFont val="Arial"/>
        <family val="2"/>
      </rPr>
      <t xml:space="preserve"> downsize storage required if you have </t>
    </r>
  </si>
  <si>
    <t xml:space="preserve">more than adequate roof footprint.  </t>
  </si>
  <si>
    <t>roof pitch has no bearing on catchment area except in areas of high wind during storms.</t>
  </si>
  <si>
    <t>Rooftop catchment collection area required for this design based on rainfall in the surrounding area.</t>
  </si>
  <si>
    <t>39"/yr</t>
  </si>
  <si>
    <t xml:space="preserve">             Northwest Water Source </t>
  </si>
  <si>
    <t>Larry Thompson</t>
  </si>
  <si>
    <t>Shaw Rd</t>
  </si>
  <si>
    <t>Bellingham, (skagit co)</t>
  </si>
  <si>
    <t>automatically change with them.  If you have any questions, Call Tim Pope at 360-378-8252</t>
  </si>
  <si>
    <t>All math formulas are already in this worksheet.  If you change the variables, the required totals will be changed to reflect</t>
  </si>
  <si>
    <t>Northwest Water Source  Friday Harbor, Wash</t>
  </si>
  <si>
    <t>360-317-4192</t>
  </si>
  <si>
    <t>water@interisland.net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</si>
</sst>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"/>
    </font>
    <font>
      <b/>
      <sz val="10"/>
      <name val="Arial"/>
    </font>
    <font>
      <i/>
      <sz val="10"/>
      <name val="Arial"/>
    </font>
    <font>
      <b/>
      <i/>
      <sz val="10"/>
      <name val="Arial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</font>
    <font>
      <b/>
      <sz val="8"/>
      <name val="Arial"/>
      <family val="2"/>
    </font>
    <font>
      <b/>
      <i/>
      <sz val="12"/>
      <name val="Arial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24"/>
      <color indexed="49"/>
      <name val="Arial"/>
      <family val="2"/>
    </font>
    <font>
      <sz val="10"/>
      <color indexed="49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3" fillId="0" borderId="0" xfId="0" applyFont="1"/>
    <xf numFmtId="0" fontId="8" fillId="0" borderId="0" xfId="0" applyFont="1"/>
    <xf numFmtId="164" fontId="0" fillId="0" borderId="0" xfId="0" applyNumberFormat="1" applyAlignment="1">
      <alignment horizontal="centerContinuous"/>
    </xf>
    <xf numFmtId="0" fontId="0" fillId="0" borderId="0" xfId="0" applyAlignment="1">
      <alignment horizontal="left"/>
    </xf>
    <xf numFmtId="0" fontId="0" fillId="0" borderId="3" xfId="0" applyBorder="1"/>
    <xf numFmtId="0" fontId="9" fillId="0" borderId="0" xfId="0" applyFont="1"/>
    <xf numFmtId="0" fontId="10" fillId="0" borderId="0" xfId="0" applyFont="1"/>
    <xf numFmtId="0" fontId="0" fillId="0" borderId="4" xfId="0" applyBorder="1"/>
    <xf numFmtId="0" fontId="7" fillId="0" borderId="4" xfId="0" applyFont="1" applyBorder="1"/>
    <xf numFmtId="0" fontId="0" fillId="0" borderId="5" xfId="0" applyBorder="1"/>
    <xf numFmtId="0" fontId="2" fillId="0" borderId="0" xfId="0" applyFont="1"/>
    <xf numFmtId="0" fontId="2" fillId="0" borderId="5" xfId="0" applyFont="1" applyBorder="1"/>
    <xf numFmtId="0" fontId="11" fillId="0" borderId="0" xfId="0" applyFont="1"/>
    <xf numFmtId="0" fontId="5" fillId="0" borderId="3" xfId="0" applyFont="1" applyBorder="1"/>
    <xf numFmtId="0" fontId="12" fillId="0" borderId="0" xfId="0" applyFont="1"/>
    <xf numFmtId="0" fontId="12" fillId="0" borderId="0" xfId="0" applyFont="1" applyBorder="1"/>
    <xf numFmtId="0" fontId="6" fillId="0" borderId="0" xfId="0" applyFont="1" applyBorder="1"/>
    <xf numFmtId="0" fontId="12" fillId="0" borderId="5" xfId="0" applyFont="1" applyBorder="1"/>
    <xf numFmtId="0" fontId="6" fillId="0" borderId="5" xfId="0" applyFont="1" applyBorder="1"/>
    <xf numFmtId="0" fontId="7" fillId="0" borderId="1" xfId="0" applyFont="1" applyBorder="1" applyAlignment="1">
      <alignment horizontal="right"/>
    </xf>
    <xf numFmtId="0" fontId="7" fillId="0" borderId="6" xfId="0" applyFont="1" applyBorder="1"/>
    <xf numFmtId="0" fontId="5" fillId="0" borderId="6" xfId="0" applyFont="1" applyBorder="1"/>
    <xf numFmtId="0" fontId="0" fillId="0" borderId="6" xfId="0" applyBorder="1"/>
    <xf numFmtId="0" fontId="13" fillId="0" borderId="0" xfId="0" applyFont="1"/>
    <xf numFmtId="0" fontId="13" fillId="0" borderId="0" xfId="0" applyFont="1" applyBorder="1"/>
    <xf numFmtId="1" fontId="14" fillId="0" borderId="0" xfId="0" applyNumberFormat="1" applyFont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1" fontId="16" fillId="0" borderId="5" xfId="0" applyNumberFormat="1" applyFont="1" applyBorder="1" applyAlignment="1">
      <alignment horizontal="centerContinuous"/>
    </xf>
    <xf numFmtId="0" fontId="16" fillId="0" borderId="7" xfId="0" applyFont="1" applyBorder="1" applyAlignment="1">
      <alignment horizontal="centerContinuous"/>
    </xf>
    <xf numFmtId="0" fontId="17" fillId="0" borderId="2" xfId="0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7" fillId="0" borderId="0" xfId="0" applyFont="1" applyBorder="1"/>
    <xf numFmtId="0" fontId="17" fillId="0" borderId="0" xfId="0" applyFont="1"/>
    <xf numFmtId="1" fontId="17" fillId="0" borderId="2" xfId="0" applyNumberFormat="1" applyFont="1" applyBorder="1"/>
    <xf numFmtId="0" fontId="2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ater@interisland.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59"/>
    </sheetView>
  </sheetViews>
  <sheetFormatPr defaultRowHeight="12.75" x14ac:dyDescent="0.2"/>
  <sheetData>
    <row r="1" spans="1:1" ht="25.5" x14ac:dyDescent="0.35">
      <c r="A1" s="1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zoomScaleNormal="100" workbookViewId="0">
      <selection activeCell="F13" sqref="F13"/>
    </sheetView>
  </sheetViews>
  <sheetFormatPr defaultRowHeight="12.75" x14ac:dyDescent="0.2"/>
  <cols>
    <col min="1" max="1" width="22.5703125" customWidth="1"/>
    <col min="2" max="2" width="23.28515625" customWidth="1"/>
    <col min="3" max="3" width="6.85546875" customWidth="1"/>
    <col min="4" max="4" width="20.5703125" customWidth="1"/>
    <col min="5" max="5" width="0" hidden="1" customWidth="1"/>
    <col min="6" max="6" width="13.140625" customWidth="1"/>
  </cols>
  <sheetData>
    <row r="1" spans="1:11" ht="30.75" thickBot="1" x14ac:dyDescent="0.45">
      <c r="A1" s="46" t="s">
        <v>146</v>
      </c>
      <c r="B1" s="47"/>
      <c r="C1" s="47"/>
      <c r="D1" s="47"/>
    </row>
    <row r="2" spans="1:11" ht="18.75" thickBot="1" x14ac:dyDescent="0.3">
      <c r="A2" s="29" t="s">
        <v>0</v>
      </c>
      <c r="B2" s="30" t="s">
        <v>112</v>
      </c>
      <c r="C2" s="31"/>
      <c r="D2" s="31"/>
      <c r="E2" s="32"/>
      <c r="F2" s="4"/>
    </row>
    <row r="3" spans="1:11" x14ac:dyDescent="0.2">
      <c r="A3" s="2"/>
      <c r="B3" t="s">
        <v>1</v>
      </c>
      <c r="C3" s="33">
        <v>1</v>
      </c>
      <c r="D3" t="s">
        <v>147</v>
      </c>
    </row>
    <row r="4" spans="1:11" x14ac:dyDescent="0.2">
      <c r="A4" s="2"/>
      <c r="B4" t="s">
        <v>2</v>
      </c>
      <c r="C4" s="44">
        <v>50</v>
      </c>
      <c r="D4" t="s">
        <v>148</v>
      </c>
    </row>
    <row r="5" spans="1:11" ht="15.75" thickBot="1" x14ac:dyDescent="0.25">
      <c r="A5" s="6"/>
      <c r="B5" s="5" t="s">
        <v>3</v>
      </c>
      <c r="C5" s="34">
        <v>0</v>
      </c>
      <c r="D5" s="13" t="s">
        <v>149</v>
      </c>
    </row>
    <row r="6" spans="1:11" ht="15.75" thickBot="1" x14ac:dyDescent="0.25">
      <c r="A6" s="6" t="s">
        <v>4</v>
      </c>
      <c r="B6" s="3" t="s">
        <v>5</v>
      </c>
      <c r="C6" s="41">
        <f>SUM(C3*C4)-C5</f>
        <v>50</v>
      </c>
      <c r="D6" s="2" t="s">
        <v>6</v>
      </c>
    </row>
    <row r="7" spans="1:11" ht="13.5" thickBot="1" x14ac:dyDescent="0.25">
      <c r="B7" t="s">
        <v>7</v>
      </c>
      <c r="C7" s="33">
        <v>120</v>
      </c>
      <c r="D7" s="2"/>
    </row>
    <row r="8" spans="1:11" ht="15.75" thickBot="1" x14ac:dyDescent="0.25">
      <c r="A8" s="6" t="s">
        <v>8</v>
      </c>
      <c r="B8" s="3" t="s">
        <v>9</v>
      </c>
      <c r="C8" s="41">
        <f>C6*C7</f>
        <v>6000</v>
      </c>
      <c r="D8" s="2" t="s">
        <v>10</v>
      </c>
    </row>
    <row r="9" spans="1:11" x14ac:dyDescent="0.2">
      <c r="B9" t="s">
        <v>11</v>
      </c>
      <c r="C9" s="33">
        <v>28</v>
      </c>
      <c r="D9" s="2"/>
    </row>
    <row r="10" spans="1:11" ht="13.5" thickBot="1" x14ac:dyDescent="0.25">
      <c r="B10" t="s">
        <v>12</v>
      </c>
      <c r="C10">
        <v>0.623</v>
      </c>
      <c r="D10" s="2"/>
      <c r="K10" s="45"/>
    </row>
    <row r="11" spans="1:11" ht="15.75" thickBot="1" x14ac:dyDescent="0.25">
      <c r="A11" s="6" t="s">
        <v>13</v>
      </c>
      <c r="B11" s="3" t="s">
        <v>14</v>
      </c>
      <c r="C11" s="41">
        <f>C9*C10</f>
        <v>17.443999999999999</v>
      </c>
      <c r="D11" s="2" t="s">
        <v>15</v>
      </c>
    </row>
    <row r="12" spans="1:11" x14ac:dyDescent="0.2">
      <c r="B12" t="s">
        <v>16</v>
      </c>
      <c r="C12" s="48">
        <f>C6*C7</f>
        <v>6000</v>
      </c>
      <c r="D12" s="2"/>
    </row>
    <row r="13" spans="1:11" ht="13.5" thickBot="1" x14ac:dyDescent="0.25">
      <c r="B13" t="s">
        <v>14</v>
      </c>
      <c r="C13" s="49">
        <f>C9*C10</f>
        <v>17.443999999999999</v>
      </c>
      <c r="D13" s="2"/>
    </row>
    <row r="14" spans="1:11" ht="15.75" thickBot="1" x14ac:dyDescent="0.25">
      <c r="A14" s="6" t="s">
        <v>17</v>
      </c>
      <c r="B14" s="3" t="s">
        <v>18</v>
      </c>
      <c r="C14" s="50">
        <f>C12/C13</f>
        <v>343.95780784223803</v>
      </c>
      <c r="D14" s="2" t="s">
        <v>19</v>
      </c>
    </row>
    <row r="15" spans="1:11" ht="15" x14ac:dyDescent="0.2">
      <c r="B15" t="s">
        <v>20</v>
      </c>
      <c r="C15" s="33">
        <v>90</v>
      </c>
      <c r="D15" s="2"/>
      <c r="H15" s="7"/>
    </row>
    <row r="16" spans="1:11" ht="13.5" thickBot="1" x14ac:dyDescent="0.25">
      <c r="B16" t="s">
        <v>5</v>
      </c>
      <c r="C16" s="48">
        <f>SUM(C3*C4)-C5</f>
        <v>50</v>
      </c>
      <c r="D16" s="2"/>
    </row>
    <row r="17" spans="1:6" ht="15.75" thickBot="1" x14ac:dyDescent="0.25">
      <c r="A17" s="6" t="s">
        <v>21</v>
      </c>
      <c r="B17" s="3" t="s">
        <v>22</v>
      </c>
      <c r="C17" s="41">
        <f>C15*C16</f>
        <v>4500</v>
      </c>
      <c r="D17" s="2" t="s">
        <v>23</v>
      </c>
    </row>
    <row r="18" spans="1:6" x14ac:dyDescent="0.2">
      <c r="A18" s="9" t="s">
        <v>24</v>
      </c>
      <c r="B18" s="9"/>
      <c r="C18" s="9"/>
    </row>
    <row r="19" spans="1:6" x14ac:dyDescent="0.2">
      <c r="A19" s="43" t="s">
        <v>144</v>
      </c>
      <c r="B19" s="9"/>
      <c r="C19" s="9"/>
    </row>
    <row r="20" spans="1:6" ht="18" x14ac:dyDescent="0.25">
      <c r="A20" s="8" t="s">
        <v>25</v>
      </c>
      <c r="B20" s="35">
        <f>C12/C13</f>
        <v>343.95780784223803</v>
      </c>
      <c r="C20" t="s">
        <v>26</v>
      </c>
    </row>
    <row r="21" spans="1:6" x14ac:dyDescent="0.2">
      <c r="B21" t="s">
        <v>27</v>
      </c>
    </row>
    <row r="22" spans="1:6" ht="18.75" thickBot="1" x14ac:dyDescent="0.3">
      <c r="A22" s="23" t="s">
        <v>25</v>
      </c>
      <c r="B22" s="36">
        <f>C15*C16</f>
        <v>4500</v>
      </c>
      <c r="C22" s="14" t="s">
        <v>28</v>
      </c>
      <c r="D22" s="14"/>
      <c r="E22" s="14"/>
      <c r="F22" s="14"/>
    </row>
    <row r="23" spans="1:6" ht="16.5" thickTop="1" x14ac:dyDescent="0.25">
      <c r="A23" s="24" t="s">
        <v>29</v>
      </c>
      <c r="B23" s="7"/>
      <c r="C23" s="7"/>
      <c r="D23" s="7" t="s">
        <v>30</v>
      </c>
      <c r="E23" s="7"/>
      <c r="F23" s="24" t="s">
        <v>31</v>
      </c>
    </row>
    <row r="24" spans="1:6" ht="15.75" x14ac:dyDescent="0.25">
      <c r="A24" s="24"/>
      <c r="B24" s="24" t="s">
        <v>32</v>
      </c>
      <c r="C24" s="7"/>
      <c r="D24" s="24"/>
      <c r="E24" s="7"/>
      <c r="F24" s="37">
        <v>1000</v>
      </c>
    </row>
    <row r="25" spans="1:6" ht="15.75" x14ac:dyDescent="0.25">
      <c r="A25" s="24"/>
      <c r="B25" s="24" t="s">
        <v>33</v>
      </c>
      <c r="C25" s="7"/>
      <c r="D25" s="24"/>
      <c r="E25" s="7"/>
      <c r="F25" s="37">
        <v>500</v>
      </c>
    </row>
    <row r="26" spans="1:6" ht="15.75" x14ac:dyDescent="0.25">
      <c r="A26" s="24"/>
      <c r="B26" s="24" t="s">
        <v>34</v>
      </c>
      <c r="C26" s="7"/>
      <c r="D26" s="24"/>
      <c r="E26" s="7"/>
      <c r="F26" s="37"/>
    </row>
    <row r="27" spans="1:6" ht="15.75" x14ac:dyDescent="0.25">
      <c r="A27" s="7"/>
      <c r="B27" s="25" t="s">
        <v>35</v>
      </c>
      <c r="C27" s="26"/>
      <c r="D27" s="26"/>
      <c r="E27" s="26"/>
      <c r="F27" s="38">
        <f>SUM(F24:F26)</f>
        <v>1500</v>
      </c>
    </row>
    <row r="28" spans="1:6" ht="16.5" thickBot="1" x14ac:dyDescent="0.3">
      <c r="A28" s="7"/>
      <c r="B28" s="27" t="s">
        <v>36</v>
      </c>
      <c r="C28" s="28"/>
      <c r="D28" s="28"/>
      <c r="E28" s="28"/>
      <c r="F28" s="39">
        <f>C11*F27</f>
        <v>26166</v>
      </c>
    </row>
    <row r="29" spans="1:6" ht="16.5" thickBot="1" x14ac:dyDescent="0.3">
      <c r="A29" s="7"/>
      <c r="B29" s="25" t="s">
        <v>37</v>
      </c>
      <c r="C29" s="26"/>
      <c r="D29" s="26"/>
      <c r="E29" s="26"/>
      <c r="F29" s="40">
        <f>C15*C16</f>
        <v>4500</v>
      </c>
    </row>
    <row r="30" spans="1:6" x14ac:dyDescent="0.2">
      <c r="A30" s="42" t="s">
        <v>113</v>
      </c>
      <c r="B30" s="42"/>
      <c r="C30" s="42"/>
      <c r="D30" s="42"/>
    </row>
    <row r="31" spans="1:6" x14ac:dyDescent="0.2">
      <c r="A31" s="42" t="s">
        <v>114</v>
      </c>
      <c r="B31" s="42"/>
      <c r="C31" s="42"/>
      <c r="D31" s="42"/>
    </row>
    <row r="32" spans="1:6" x14ac:dyDescent="0.2">
      <c r="A32" s="42"/>
      <c r="B32" s="43" t="s">
        <v>115</v>
      </c>
      <c r="C32" s="43"/>
      <c r="D32" s="42"/>
      <c r="F32" t="s">
        <v>116</v>
      </c>
    </row>
    <row r="33" spans="1:6" x14ac:dyDescent="0.2">
      <c r="A33" s="42"/>
      <c r="B33" s="43" t="s">
        <v>117</v>
      </c>
      <c r="C33" s="43"/>
      <c r="D33" s="42"/>
      <c r="F33" t="s">
        <v>118</v>
      </c>
    </row>
    <row r="34" spans="1:6" x14ac:dyDescent="0.2">
      <c r="A34" s="42"/>
      <c r="B34" s="43" t="s">
        <v>119</v>
      </c>
      <c r="C34" s="42"/>
      <c r="D34" s="42"/>
      <c r="F34" t="s">
        <v>120</v>
      </c>
    </row>
    <row r="35" spans="1:6" x14ac:dyDescent="0.2">
      <c r="A35" s="43"/>
      <c r="B35" s="43" t="s">
        <v>121</v>
      </c>
      <c r="C35" s="43"/>
      <c r="D35" s="43"/>
      <c r="E35" s="43"/>
      <c r="F35" s="43" t="s">
        <v>122</v>
      </c>
    </row>
    <row r="36" spans="1:6" x14ac:dyDescent="0.2">
      <c r="A36" s="43"/>
      <c r="B36" s="43" t="s">
        <v>123</v>
      </c>
      <c r="C36" s="43"/>
      <c r="D36" s="43"/>
      <c r="E36" s="43"/>
      <c r="F36" s="43" t="s">
        <v>124</v>
      </c>
    </row>
    <row r="37" spans="1:6" x14ac:dyDescent="0.2">
      <c r="A37" s="43"/>
      <c r="B37" s="43" t="s">
        <v>125</v>
      </c>
      <c r="C37" s="43"/>
      <c r="D37" s="43"/>
      <c r="E37" s="43"/>
      <c r="F37" s="43" t="s">
        <v>126</v>
      </c>
    </row>
    <row r="38" spans="1:6" x14ac:dyDescent="0.2">
      <c r="A38" s="43"/>
      <c r="B38" s="43" t="s">
        <v>127</v>
      </c>
      <c r="C38" s="43"/>
      <c r="D38" s="43"/>
      <c r="E38" s="43"/>
      <c r="F38" s="43" t="s">
        <v>128</v>
      </c>
    </row>
    <row r="39" spans="1:6" x14ac:dyDescent="0.2">
      <c r="A39" s="43"/>
      <c r="B39" s="43" t="s">
        <v>129</v>
      </c>
      <c r="C39" s="43"/>
      <c r="D39" s="43"/>
      <c r="E39" s="43"/>
      <c r="F39" s="43" t="s">
        <v>130</v>
      </c>
    </row>
    <row r="40" spans="1:6" x14ac:dyDescent="0.2">
      <c r="A40" s="43"/>
      <c r="B40" s="43" t="s">
        <v>131</v>
      </c>
      <c r="C40" s="43"/>
      <c r="D40" s="43"/>
      <c r="E40" s="43"/>
      <c r="F40" s="43" t="s">
        <v>132</v>
      </c>
    </row>
    <row r="41" spans="1:6" x14ac:dyDescent="0.2">
      <c r="A41" s="43"/>
      <c r="B41" s="43" t="s">
        <v>133</v>
      </c>
      <c r="C41" s="43"/>
      <c r="D41" s="43"/>
      <c r="E41" s="43"/>
      <c r="F41" s="43" t="s">
        <v>134</v>
      </c>
    </row>
    <row r="42" spans="1:6" x14ac:dyDescent="0.2">
      <c r="A42" s="43"/>
      <c r="B42" s="43" t="s">
        <v>135</v>
      </c>
      <c r="C42" s="43"/>
      <c r="D42" s="43"/>
      <c r="E42" s="43"/>
      <c r="F42" s="43" t="s">
        <v>145</v>
      </c>
    </row>
    <row r="43" spans="1:6" x14ac:dyDescent="0.2">
      <c r="A43" s="9" t="s">
        <v>152</v>
      </c>
    </row>
    <row r="44" spans="1:6" x14ac:dyDescent="0.2">
      <c r="A44" t="s">
        <v>153</v>
      </c>
      <c r="B44" s="51" t="s">
        <v>154</v>
      </c>
    </row>
    <row r="46" spans="1:6" x14ac:dyDescent="0.2">
      <c r="A46" s="42" t="s">
        <v>136</v>
      </c>
    </row>
    <row r="48" spans="1:6" x14ac:dyDescent="0.2">
      <c r="A48" t="s">
        <v>137</v>
      </c>
    </row>
    <row r="49" spans="1:1" x14ac:dyDescent="0.2">
      <c r="A49" t="s">
        <v>138</v>
      </c>
    </row>
    <row r="50" spans="1:1" x14ac:dyDescent="0.2">
      <c r="A50" t="s">
        <v>139</v>
      </c>
    </row>
    <row r="51" spans="1:1" x14ac:dyDescent="0.2">
      <c r="A51" t="s">
        <v>140</v>
      </c>
    </row>
    <row r="52" spans="1:1" x14ac:dyDescent="0.2">
      <c r="A52" t="s">
        <v>141</v>
      </c>
    </row>
    <row r="53" spans="1:1" x14ac:dyDescent="0.2">
      <c r="A53" t="s">
        <v>142</v>
      </c>
    </row>
    <row r="54" spans="1:1" x14ac:dyDescent="0.2">
      <c r="A54" t="s">
        <v>143</v>
      </c>
    </row>
    <row r="56" spans="1:1" x14ac:dyDescent="0.2">
      <c r="A56" t="s">
        <v>151</v>
      </c>
    </row>
    <row r="57" spans="1:1" hidden="1" x14ac:dyDescent="0.2"/>
    <row r="58" spans="1:1" x14ac:dyDescent="0.2">
      <c r="A58" t="s">
        <v>150</v>
      </c>
    </row>
  </sheetData>
  <phoneticPr fontId="0" type="noConversion"/>
  <hyperlinks>
    <hyperlink ref="B44" r:id="rId1"/>
  </hyperlinks>
  <pageMargins left="0.75" right="0.75" top="1" bottom="1" header="0.5" footer="0.5"/>
  <pageSetup orientation="portrait" horizontalDpi="4294967295" verticalDpi="300" r:id="rId2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workbookViewId="0">
      <selection activeCell="F6" sqref="F6"/>
    </sheetView>
  </sheetViews>
  <sheetFormatPr defaultRowHeight="12.75" x14ac:dyDescent="0.2"/>
  <cols>
    <col min="1" max="1" width="22.5703125" customWidth="1"/>
    <col min="2" max="2" width="8.28515625" customWidth="1"/>
    <col min="3" max="3" width="19" customWidth="1"/>
    <col min="4" max="4" width="18.140625" customWidth="1"/>
    <col min="5" max="5" width="0.85546875" customWidth="1"/>
    <col min="6" max="6" width="13.5703125" customWidth="1"/>
    <col min="7" max="7" width="8.5703125" customWidth="1"/>
  </cols>
  <sheetData>
    <row r="1" spans="1:7" ht="18.75" thickBot="1" x14ac:dyDescent="0.3">
      <c r="A1" s="18" t="s">
        <v>38</v>
      </c>
      <c r="B1" s="17"/>
      <c r="C1" s="17"/>
      <c r="D1" s="17"/>
      <c r="E1" s="17"/>
      <c r="F1" s="17"/>
      <c r="G1" s="17"/>
    </row>
    <row r="2" spans="1:7" x14ac:dyDescent="0.2">
      <c r="A2" s="2" t="s">
        <v>39</v>
      </c>
      <c r="B2" s="2"/>
      <c r="C2" s="2"/>
      <c r="D2" s="2"/>
    </row>
    <row r="3" spans="1:7" x14ac:dyDescent="0.2">
      <c r="A3" s="2" t="s">
        <v>40</v>
      </c>
      <c r="B3" s="2" t="s">
        <v>41</v>
      </c>
      <c r="D3" s="2" t="s">
        <v>42</v>
      </c>
      <c r="F3" s="2" t="s">
        <v>43</v>
      </c>
      <c r="G3" s="2" t="s">
        <v>44</v>
      </c>
    </row>
    <row r="5" spans="1:7" x14ac:dyDescent="0.2">
      <c r="A5" s="10" t="s">
        <v>45</v>
      </c>
      <c r="B5" t="s">
        <v>46</v>
      </c>
      <c r="D5" s="13"/>
    </row>
    <row r="6" spans="1:7" x14ac:dyDescent="0.2">
      <c r="A6" s="10" t="s">
        <v>47</v>
      </c>
      <c r="B6" t="s">
        <v>48</v>
      </c>
      <c r="D6" s="2" t="s">
        <v>49</v>
      </c>
      <c r="F6" s="2">
        <v>2340</v>
      </c>
      <c r="G6" s="12">
        <v>4</v>
      </c>
    </row>
    <row r="7" spans="1:7" x14ac:dyDescent="0.2">
      <c r="A7" s="10" t="s">
        <v>50</v>
      </c>
      <c r="B7" t="s">
        <v>48</v>
      </c>
      <c r="D7" s="2" t="s">
        <v>51</v>
      </c>
      <c r="F7" s="2">
        <v>60</v>
      </c>
      <c r="G7" s="2">
        <v>1</v>
      </c>
    </row>
    <row r="8" spans="1:7" x14ac:dyDescent="0.2">
      <c r="A8" s="10" t="s">
        <v>52</v>
      </c>
      <c r="B8" t="s">
        <v>53</v>
      </c>
      <c r="D8" s="2" t="s">
        <v>54</v>
      </c>
      <c r="F8" s="2" t="s">
        <v>55</v>
      </c>
      <c r="G8" s="2">
        <v>1</v>
      </c>
    </row>
    <row r="9" spans="1:7" x14ac:dyDescent="0.2">
      <c r="A9" s="10" t="s">
        <v>56</v>
      </c>
      <c r="B9" t="s">
        <v>57</v>
      </c>
      <c r="D9" s="2" t="s">
        <v>58</v>
      </c>
      <c r="F9" s="2" t="s">
        <v>59</v>
      </c>
      <c r="G9" s="2">
        <v>1</v>
      </c>
    </row>
    <row r="10" spans="1:7" x14ac:dyDescent="0.2">
      <c r="A10" s="10" t="s">
        <v>60</v>
      </c>
      <c r="B10" t="s">
        <v>61</v>
      </c>
      <c r="D10" s="2" t="s">
        <v>62</v>
      </c>
      <c r="F10" s="2" t="s">
        <v>63</v>
      </c>
      <c r="G10" s="2">
        <v>1</v>
      </c>
    </row>
    <row r="11" spans="1:7" x14ac:dyDescent="0.2">
      <c r="A11" s="10" t="s">
        <v>64</v>
      </c>
      <c r="B11" t="s">
        <v>65</v>
      </c>
      <c r="D11" s="2" t="s">
        <v>66</v>
      </c>
      <c r="F11" s="2"/>
      <c r="G11" s="2">
        <v>2</v>
      </c>
    </row>
    <row r="12" spans="1:7" x14ac:dyDescent="0.2">
      <c r="A12" s="10" t="s">
        <v>67</v>
      </c>
      <c r="B12" t="s">
        <v>68</v>
      </c>
      <c r="D12" s="2" t="s">
        <v>69</v>
      </c>
      <c r="F12" s="2" t="s">
        <v>70</v>
      </c>
      <c r="G12" s="2">
        <v>1</v>
      </c>
    </row>
    <row r="13" spans="1:7" x14ac:dyDescent="0.2">
      <c r="A13" s="10" t="s">
        <v>71</v>
      </c>
      <c r="B13" t="s">
        <v>72</v>
      </c>
      <c r="D13" s="2" t="s">
        <v>69</v>
      </c>
      <c r="F13" s="2" t="s">
        <v>70</v>
      </c>
      <c r="G13" s="2">
        <v>1</v>
      </c>
    </row>
    <row r="14" spans="1:7" x14ac:dyDescent="0.2">
      <c r="A14" s="10" t="s">
        <v>73</v>
      </c>
      <c r="B14" t="s">
        <v>74</v>
      </c>
      <c r="D14" s="13" t="s">
        <v>75</v>
      </c>
      <c r="F14" s="2"/>
      <c r="G14" s="2">
        <v>1</v>
      </c>
    </row>
    <row r="15" spans="1:7" x14ac:dyDescent="0.2">
      <c r="A15" s="10"/>
      <c r="D15" s="13"/>
      <c r="F15" s="2"/>
      <c r="G15" s="2"/>
    </row>
    <row r="16" spans="1:7" x14ac:dyDescent="0.2">
      <c r="A16" s="10" t="s">
        <v>76</v>
      </c>
      <c r="B16" t="s">
        <v>77</v>
      </c>
      <c r="D16" s="13"/>
      <c r="F16" s="2"/>
      <c r="G16" s="2"/>
    </row>
    <row r="17" spans="1:7" x14ac:dyDescent="0.2">
      <c r="A17" s="10" t="s">
        <v>78</v>
      </c>
      <c r="B17" t="s">
        <v>79</v>
      </c>
      <c r="D17" s="13"/>
      <c r="F17" s="2"/>
      <c r="G17" s="2"/>
    </row>
    <row r="18" spans="1:7" x14ac:dyDescent="0.2">
      <c r="A18" s="10" t="s">
        <v>80</v>
      </c>
      <c r="B18" t="s">
        <v>81</v>
      </c>
      <c r="D18" s="13"/>
      <c r="F18" s="2"/>
      <c r="G18" s="2"/>
    </row>
    <row r="22" spans="1:7" ht="13.5" thickBot="1" x14ac:dyDescent="0.25">
      <c r="A22" s="17"/>
      <c r="B22" s="17"/>
      <c r="C22" s="17"/>
      <c r="D22" s="17"/>
      <c r="E22" s="17"/>
      <c r="F22" s="17"/>
      <c r="G22" s="17"/>
    </row>
    <row r="23" spans="1:7" ht="26.25" x14ac:dyDescent="0.4">
      <c r="A23" s="15" t="s">
        <v>82</v>
      </c>
    </row>
    <row r="25" spans="1:7" x14ac:dyDescent="0.2">
      <c r="A25" t="s">
        <v>83</v>
      </c>
      <c r="B25" t="s">
        <v>84</v>
      </c>
    </row>
    <row r="26" spans="1:7" x14ac:dyDescent="0.2">
      <c r="A26" s="19"/>
      <c r="B26" s="19" t="s">
        <v>85</v>
      </c>
      <c r="C26" s="19"/>
      <c r="D26" s="19"/>
      <c r="E26" s="19"/>
      <c r="F26" s="19"/>
    </row>
    <row r="27" spans="1:7" x14ac:dyDescent="0.2">
      <c r="A27" s="5" t="s">
        <v>86</v>
      </c>
      <c r="B27" s="5" t="s">
        <v>87</v>
      </c>
      <c r="C27" s="5"/>
      <c r="D27" s="5"/>
      <c r="E27" s="5"/>
      <c r="F27" s="5"/>
    </row>
    <row r="28" spans="1:7" x14ac:dyDescent="0.2">
      <c r="B28" t="s">
        <v>88</v>
      </c>
    </row>
    <row r="29" spans="1:7" x14ac:dyDescent="0.2">
      <c r="A29" s="19"/>
      <c r="B29" s="19" t="s">
        <v>89</v>
      </c>
      <c r="C29" s="19"/>
      <c r="D29" s="19"/>
      <c r="E29" s="19"/>
      <c r="F29" s="19"/>
    </row>
    <row r="30" spans="1:7" x14ac:dyDescent="0.2">
      <c r="A30" t="s">
        <v>90</v>
      </c>
      <c r="B30" t="s">
        <v>91</v>
      </c>
    </row>
    <row r="31" spans="1:7" x14ac:dyDescent="0.2">
      <c r="A31" s="19"/>
      <c r="B31" s="19" t="s">
        <v>92</v>
      </c>
      <c r="C31" s="19"/>
      <c r="D31" s="19"/>
      <c r="E31" s="19"/>
      <c r="F31" s="19"/>
    </row>
    <row r="32" spans="1:7" x14ac:dyDescent="0.2">
      <c r="A32" t="s">
        <v>93</v>
      </c>
      <c r="B32" t="s">
        <v>94</v>
      </c>
    </row>
    <row r="33" spans="1:6" x14ac:dyDescent="0.2">
      <c r="B33" t="s">
        <v>95</v>
      </c>
    </row>
    <row r="34" spans="1:6" x14ac:dyDescent="0.2">
      <c r="B34" t="s">
        <v>96</v>
      </c>
    </row>
    <row r="35" spans="1:6" x14ac:dyDescent="0.2">
      <c r="A35" s="19"/>
      <c r="B35" s="19" t="s">
        <v>97</v>
      </c>
      <c r="C35" s="19"/>
      <c r="D35" s="19"/>
      <c r="E35" s="19"/>
      <c r="F35" s="19"/>
    </row>
    <row r="36" spans="1:6" x14ac:dyDescent="0.2">
      <c r="A36" t="s">
        <v>71</v>
      </c>
      <c r="B36" t="s">
        <v>98</v>
      </c>
    </row>
    <row r="37" spans="1:6" x14ac:dyDescent="0.2">
      <c r="B37" t="s">
        <v>99</v>
      </c>
    </row>
    <row r="38" spans="1:6" x14ac:dyDescent="0.2">
      <c r="B38" t="s">
        <v>100</v>
      </c>
    </row>
    <row r="39" spans="1:6" x14ac:dyDescent="0.2">
      <c r="B39" s="20" t="s">
        <v>101</v>
      </c>
      <c r="C39" s="20"/>
      <c r="D39" s="20"/>
      <c r="E39" s="20"/>
      <c r="F39" s="20"/>
    </row>
    <row r="40" spans="1:6" x14ac:dyDescent="0.2">
      <c r="B40" s="20" t="s">
        <v>102</v>
      </c>
      <c r="C40" s="20"/>
      <c r="D40" s="20"/>
      <c r="E40" s="20"/>
      <c r="F40" s="20"/>
    </row>
    <row r="41" spans="1:6" x14ac:dyDescent="0.2">
      <c r="A41" s="19"/>
      <c r="B41" s="21" t="s">
        <v>103</v>
      </c>
      <c r="C41" s="21"/>
      <c r="D41" s="21"/>
      <c r="E41" s="21"/>
      <c r="F41" s="21"/>
    </row>
    <row r="42" spans="1:6" x14ac:dyDescent="0.2">
      <c r="A42" t="s">
        <v>104</v>
      </c>
      <c r="B42" t="s">
        <v>105</v>
      </c>
    </row>
    <row r="43" spans="1:6" x14ac:dyDescent="0.2">
      <c r="B43" t="s">
        <v>106</v>
      </c>
    </row>
    <row r="44" spans="1:6" x14ac:dyDescent="0.2">
      <c r="B44" t="s">
        <v>107</v>
      </c>
    </row>
    <row r="45" spans="1:6" ht="15" x14ac:dyDescent="0.2">
      <c r="B45" s="22" t="s">
        <v>108</v>
      </c>
    </row>
    <row r="47" spans="1:6" x14ac:dyDescent="0.2">
      <c r="A47" s="11" t="s">
        <v>109</v>
      </c>
    </row>
    <row r="48" spans="1:6" x14ac:dyDescent="0.2">
      <c r="A48" s="16" t="s">
        <v>110</v>
      </c>
    </row>
    <row r="49" spans="1:1" x14ac:dyDescent="0.2">
      <c r="A49" s="16" t="s">
        <v>111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E3" sqref="E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2000 Customer</dc:creator>
  <cp:lastModifiedBy> </cp:lastModifiedBy>
  <cp:lastPrinted>2008-11-24T19:33:07Z</cp:lastPrinted>
  <dcterms:created xsi:type="dcterms:W3CDTF">1999-02-26T18:17:59Z</dcterms:created>
  <dcterms:modified xsi:type="dcterms:W3CDTF">2014-03-10T20:29:15Z</dcterms:modified>
</cp:coreProperties>
</file>